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Headcount Plan" sheetId="3" state="visible" r:id="rId3"/>
    <sheet xmlns:r="http://schemas.openxmlformats.org/officeDocument/2006/relationships" name="Capacity View" sheetId="4" state="visible" r:id="rId4"/>
    <sheet xmlns:r="http://schemas.openxmlformats.org/officeDocument/2006/relationships"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3" fontId="3" fillId="2" borderId="2" applyAlignment="1" pivotButton="0" quotePrefix="0" xfId="0">
      <alignment vertical="top" wrapText="1"/>
    </xf>
    <xf numFmtId="164" fontId="3" fillId="5" borderId="2" applyAlignment="1" applyProtection="1" pivotButton="0" quotePrefix="0" xfId="0">
      <alignment horizontal="center" vertical="center"/>
      <protection locked="0" hidden="0"/>
    </xf>
    <xf numFmtId="3" fontId="3" fillId="5" borderId="2" applyAlignment="1" applyProtection="1" pivotButton="0" quotePrefix="0" xfId="0">
      <alignment horizontal="center" vertical="center"/>
      <protection locked="0" hidden="0"/>
    </xf>
    <xf numFmtId="164" fontId="3" fillId="6" borderId="2" applyAlignment="1" pivotButton="0" quotePrefix="0" xfId="0">
      <alignment horizontal="center" vertical="center"/>
    </xf>
    <xf numFmtId="3" fontId="3" fillId="6" borderId="2" applyAlignment="1" pivotButton="0" quotePrefix="0" xfId="0">
      <alignment vertical="top" wrapText="1"/>
    </xf>
    <xf numFmtId="3" fontId="3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Headcount &amp; Capacity Planning Model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hiring model that links headcount decisions to payroll, productivity ramps, and revenue coverage.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  <col width="22" customWidth="1" min="7" max="7"/>
  </cols>
  <sheetData>
    <row r="1" ht="24" customHeight="1">
      <c r="A1" s="1" t="inlineStr">
        <is>
          <t>Assumptions</t>
        </is>
      </c>
    </row>
    <row r="2">
      <c r="A2" s="2" t="inlineStr">
        <is>
          <t>Editable headcount inputs</t>
        </is>
      </c>
    </row>
    <row r="3" ht="32" customHeight="1">
      <c r="A3" s="3" t="inlineStr">
        <is>
          <t>Treat hiring as capital allocation. Update role-level assumptions here before touching output tabs.</t>
        </is>
      </c>
    </row>
    <row r="5">
      <c r="A5" s="6" t="inlineStr">
        <is>
          <t>Function</t>
        </is>
      </c>
      <c r="B5" s="6" t="inlineStr">
        <is>
          <t>Opening HC</t>
        </is>
      </c>
      <c r="C5" s="6" t="inlineStr">
        <is>
          <t>Monthly hires</t>
        </is>
      </c>
      <c r="D5" s="6" t="inlineStr">
        <is>
          <t>Monthly exits</t>
        </is>
      </c>
      <c r="E5" s="6" t="inlineStr">
        <is>
          <t>Monthly salary</t>
        </is>
      </c>
      <c r="F5" s="6" t="inlineStr">
        <is>
          <t>Ramp factor</t>
        </is>
      </c>
      <c r="G5" s="6" t="inlineStr">
        <is>
          <t>Monthly revenue / capacity</t>
        </is>
      </c>
    </row>
    <row r="6">
      <c r="A6" s="7" t="inlineStr">
        <is>
          <t>Sales</t>
        </is>
      </c>
      <c r="B6" s="8" t="n">
        <v>12</v>
      </c>
      <c r="C6" s="8" t="n">
        <v>1</v>
      </c>
      <c r="D6" s="8" t="n">
        <v>0.2</v>
      </c>
      <c r="E6" s="9" t="n">
        <v>280000</v>
      </c>
      <c r="F6" s="8" t="n">
        <v>0.65</v>
      </c>
      <c r="G6" s="9" t="n">
        <v>4100000</v>
      </c>
    </row>
    <row r="7">
      <c r="A7" s="7" t="inlineStr">
        <is>
          <t>Customer Success</t>
        </is>
      </c>
      <c r="B7" s="8" t="n">
        <v>8</v>
      </c>
      <c r="C7" s="8" t="n">
        <v>0.5</v>
      </c>
      <c r="D7" s="8" t="n">
        <v>0.1</v>
      </c>
      <c r="E7" s="9" t="n">
        <v>190000</v>
      </c>
      <c r="F7" s="8" t="n">
        <v>0.8</v>
      </c>
      <c r="G7" s="9" t="n">
        <v>0</v>
      </c>
    </row>
    <row r="8">
      <c r="A8" s="7" t="inlineStr">
        <is>
          <t>Engineering</t>
        </is>
      </c>
      <c r="B8" s="8" t="n">
        <v>18</v>
      </c>
      <c r="C8" s="8" t="n">
        <v>0.8</v>
      </c>
      <c r="D8" s="8" t="n">
        <v>0.2</v>
      </c>
      <c r="E8" s="9" t="n">
        <v>250000</v>
      </c>
      <c r="F8" s="8" t="n">
        <v>0.9</v>
      </c>
      <c r="G8" s="9" t="n">
        <v>0</v>
      </c>
    </row>
    <row r="9">
      <c r="A9" s="7" t="inlineStr">
        <is>
          <t>G&amp;A</t>
        </is>
      </c>
      <c r="B9" s="8" t="n">
        <v>7</v>
      </c>
      <c r="C9" s="8" t="n">
        <v>0.2</v>
      </c>
      <c r="D9" s="8" t="n">
        <v>0.1</v>
      </c>
      <c r="E9" s="9" t="n">
        <v>170000</v>
      </c>
      <c r="F9" s="8" t="n">
        <v>0.9</v>
      </c>
      <c r="G9" s="9" t="n">
        <v>0</v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 ht="24" customHeight="1">
      <c r="A1" s="1" t="inlineStr">
        <is>
          <t>Headcount Plan</t>
        </is>
      </c>
    </row>
    <row r="2">
      <c r="A2" s="2" t="inlineStr">
        <is>
          <t>Monthly ending headcount by function</t>
        </is>
      </c>
    </row>
    <row r="3" ht="32" customHeight="1">
      <c r="A3" s="3" t="inlineStr">
        <is>
          <t>Use this with leadership before approving a hiring wave. The model deliberately keeps the structure tight.</t>
        </is>
      </c>
    </row>
    <row r="5">
      <c r="A5" s="6" t="inlineStr">
        <is>
          <t>Function</t>
        </is>
      </c>
      <c r="B5" s="6" t="inlineStr">
        <is>
          <t>Apr-26</t>
        </is>
      </c>
      <c r="C5" s="6" t="inlineStr">
        <is>
          <t>May-26</t>
        </is>
      </c>
      <c r="D5" s="6" t="inlineStr">
        <is>
          <t>Jun-26</t>
        </is>
      </c>
      <c r="E5" s="6" t="inlineStr">
        <is>
          <t>Jul-26</t>
        </is>
      </c>
      <c r="F5" s="6" t="inlineStr">
        <is>
          <t>Aug-26</t>
        </is>
      </c>
      <c r="G5" s="6" t="inlineStr">
        <is>
          <t>Sep-26</t>
        </is>
      </c>
      <c r="H5" s="6" t="inlineStr">
        <is>
          <t>Oct-26</t>
        </is>
      </c>
      <c r="I5" s="6" t="inlineStr">
        <is>
          <t>Nov-26</t>
        </is>
      </c>
      <c r="J5" s="6" t="inlineStr">
        <is>
          <t>Dec-26</t>
        </is>
      </c>
      <c r="K5" s="6" t="inlineStr">
        <is>
          <t>Jan-27</t>
        </is>
      </c>
      <c r="L5" s="6" t="inlineStr">
        <is>
          <t>Feb-27</t>
        </is>
      </c>
      <c r="M5" s="6" t="inlineStr">
        <is>
          <t>Mar-27</t>
        </is>
      </c>
    </row>
    <row r="6">
      <c r="A6" s="3" t="inlineStr">
        <is>
          <t>Sales</t>
        </is>
      </c>
      <c r="B6" s="10">
        <f>Assumptions!B6</f>
        <v/>
      </c>
      <c r="C6" s="10">
        <f>B6+Assumptions!C6-Assumptions!D6</f>
        <v/>
      </c>
      <c r="D6" s="10">
        <f>C6+Assumptions!C6-Assumptions!D6</f>
        <v/>
      </c>
      <c r="E6" s="10">
        <f>D6+Assumptions!C6-Assumptions!D6</f>
        <v/>
      </c>
      <c r="F6" s="10">
        <f>E6+Assumptions!C6-Assumptions!D6</f>
        <v/>
      </c>
      <c r="G6" s="10">
        <f>F6+Assumptions!C6-Assumptions!D6</f>
        <v/>
      </c>
      <c r="H6" s="10">
        <f>G6+Assumptions!C6-Assumptions!D6</f>
        <v/>
      </c>
      <c r="I6" s="10">
        <f>H6+Assumptions!C6-Assumptions!D6</f>
        <v/>
      </c>
      <c r="J6" s="10">
        <f>I6+Assumptions!C6-Assumptions!D6</f>
        <v/>
      </c>
      <c r="K6" s="10">
        <f>J6+Assumptions!C6-Assumptions!D6</f>
        <v/>
      </c>
      <c r="L6" s="10">
        <f>K6+Assumptions!C6-Assumptions!D6</f>
        <v/>
      </c>
      <c r="M6" s="10">
        <f>L6+Assumptions!C6-Assumptions!D6</f>
        <v/>
      </c>
    </row>
    <row r="7">
      <c r="A7" s="3" t="inlineStr">
        <is>
          <t>Customer Success</t>
        </is>
      </c>
      <c r="B7" s="10">
        <f>Assumptions!B7</f>
        <v/>
      </c>
      <c r="C7" s="10">
        <f>B7+Assumptions!C7-Assumptions!D7</f>
        <v/>
      </c>
      <c r="D7" s="10">
        <f>C7+Assumptions!C7-Assumptions!D7</f>
        <v/>
      </c>
      <c r="E7" s="10">
        <f>D7+Assumptions!C7-Assumptions!D7</f>
        <v/>
      </c>
      <c r="F7" s="10">
        <f>E7+Assumptions!C7-Assumptions!D7</f>
        <v/>
      </c>
      <c r="G7" s="10">
        <f>F7+Assumptions!C7-Assumptions!D7</f>
        <v/>
      </c>
      <c r="H7" s="10">
        <f>G7+Assumptions!C7-Assumptions!D7</f>
        <v/>
      </c>
      <c r="I7" s="10">
        <f>H7+Assumptions!C7-Assumptions!D7</f>
        <v/>
      </c>
      <c r="J7" s="10">
        <f>I7+Assumptions!C7-Assumptions!D7</f>
        <v/>
      </c>
      <c r="K7" s="10">
        <f>J7+Assumptions!C7-Assumptions!D7</f>
        <v/>
      </c>
      <c r="L7" s="10">
        <f>K7+Assumptions!C7-Assumptions!D7</f>
        <v/>
      </c>
      <c r="M7" s="10">
        <f>L7+Assumptions!C7-Assumptions!D7</f>
        <v/>
      </c>
    </row>
    <row r="8">
      <c r="A8" s="3" t="inlineStr">
        <is>
          <t>Engineering</t>
        </is>
      </c>
      <c r="B8" s="10">
        <f>Assumptions!B8</f>
        <v/>
      </c>
      <c r="C8" s="10">
        <f>B8+Assumptions!C8-Assumptions!D8</f>
        <v/>
      </c>
      <c r="D8" s="10">
        <f>C8+Assumptions!C8-Assumptions!D8</f>
        <v/>
      </c>
      <c r="E8" s="10">
        <f>D8+Assumptions!C8-Assumptions!D8</f>
        <v/>
      </c>
      <c r="F8" s="10">
        <f>E8+Assumptions!C8-Assumptions!D8</f>
        <v/>
      </c>
      <c r="G8" s="10">
        <f>F8+Assumptions!C8-Assumptions!D8</f>
        <v/>
      </c>
      <c r="H8" s="10">
        <f>G8+Assumptions!C8-Assumptions!D8</f>
        <v/>
      </c>
      <c r="I8" s="10">
        <f>H8+Assumptions!C8-Assumptions!D8</f>
        <v/>
      </c>
      <c r="J8" s="10">
        <f>I8+Assumptions!C8-Assumptions!D8</f>
        <v/>
      </c>
      <c r="K8" s="10">
        <f>J8+Assumptions!C8-Assumptions!D8</f>
        <v/>
      </c>
      <c r="L8" s="10">
        <f>K8+Assumptions!C8-Assumptions!D8</f>
        <v/>
      </c>
      <c r="M8" s="10">
        <f>L8+Assumptions!C8-Assumptions!D8</f>
        <v/>
      </c>
    </row>
    <row r="9">
      <c r="A9" s="3" t="inlineStr">
        <is>
          <t>G&amp;A</t>
        </is>
      </c>
      <c r="B9" s="10">
        <f>Assumptions!B9</f>
        <v/>
      </c>
      <c r="C9" s="10">
        <f>B9+Assumptions!C9-Assumptions!D9</f>
        <v/>
      </c>
      <c r="D9" s="10">
        <f>C9+Assumptions!C9-Assumptions!D9</f>
        <v/>
      </c>
      <c r="E9" s="10">
        <f>D9+Assumptions!C9-Assumptions!D9</f>
        <v/>
      </c>
      <c r="F9" s="10">
        <f>E9+Assumptions!C9-Assumptions!D9</f>
        <v/>
      </c>
      <c r="G9" s="10">
        <f>F9+Assumptions!C9-Assumptions!D9</f>
        <v/>
      </c>
      <c r="H9" s="10">
        <f>G9+Assumptions!C9-Assumptions!D9</f>
        <v/>
      </c>
      <c r="I9" s="10">
        <f>H9+Assumptions!C9-Assumptions!D9</f>
        <v/>
      </c>
      <c r="J9" s="10">
        <f>I9+Assumptions!C9-Assumptions!D9</f>
        <v/>
      </c>
      <c r="K9" s="10">
        <f>J9+Assumptions!C9-Assumptions!D9</f>
        <v/>
      </c>
      <c r="L9" s="10">
        <f>K9+Assumptions!C9-Assumptions!D9</f>
        <v/>
      </c>
      <c r="M9" s="10">
        <f>L9+Assumptions!C9-Assumptions!D9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</cols>
  <sheetData>
    <row r="1" ht="24" customHeight="1">
      <c r="A1" s="1" t="inlineStr">
        <is>
          <t>Capacity View</t>
        </is>
      </c>
    </row>
    <row r="2">
      <c r="A2" s="2" t="inlineStr">
        <is>
          <t>Connect hiring to real output.</t>
        </is>
      </c>
    </row>
    <row r="3" ht="32" customHeight="1">
      <c r="A3" s="3" t="inlineStr">
        <is>
          <t>If the revenue plan assumes conversion without commercial capacity, this page should expose the gap immediately.</t>
        </is>
      </c>
    </row>
    <row r="5">
      <c r="A5" s="6" t="inlineStr">
        <is>
          <t>Metric</t>
        </is>
      </c>
      <c r="B5" s="6" t="inlineStr">
        <is>
          <t>Apr-26</t>
        </is>
      </c>
      <c r="C5" s="6" t="inlineStr">
        <is>
          <t>May-26</t>
        </is>
      </c>
      <c r="D5" s="6" t="inlineStr">
        <is>
          <t>Jun-26</t>
        </is>
      </c>
      <c r="E5" s="6" t="inlineStr">
        <is>
          <t>Jul-26</t>
        </is>
      </c>
      <c r="F5" s="6" t="inlineStr">
        <is>
          <t>Aug-26</t>
        </is>
      </c>
      <c r="G5" s="6" t="inlineStr">
        <is>
          <t>Sep-26</t>
        </is>
      </c>
      <c r="H5" s="6" t="inlineStr">
        <is>
          <t>Oct-26</t>
        </is>
      </c>
      <c r="I5" s="6" t="inlineStr">
        <is>
          <t>Nov-26</t>
        </is>
      </c>
      <c r="J5" s="6" t="inlineStr">
        <is>
          <t>Dec-26</t>
        </is>
      </c>
      <c r="K5" s="6" t="inlineStr">
        <is>
          <t>Jan-27</t>
        </is>
      </c>
      <c r="L5" s="6" t="inlineStr">
        <is>
          <t>Feb-27</t>
        </is>
      </c>
      <c r="M5" s="6" t="inlineStr">
        <is>
          <t>Mar-27</t>
        </is>
      </c>
    </row>
    <row r="6">
      <c r="A6" s="3" t="inlineStr">
        <is>
          <t>Productive sales HC</t>
        </is>
      </c>
      <c r="B6" s="11">
        <f>'Headcount Plan'!B6*Assumptions!F6</f>
        <v/>
      </c>
      <c r="C6" s="11">
        <f>'Headcount Plan'!C6*Assumptions!F6</f>
        <v/>
      </c>
      <c r="D6" s="11">
        <f>'Headcount Plan'!D6*Assumptions!F6</f>
        <v/>
      </c>
      <c r="E6" s="11">
        <f>'Headcount Plan'!E6*Assumptions!F6</f>
        <v/>
      </c>
      <c r="F6" s="11">
        <f>'Headcount Plan'!F6*Assumptions!F6</f>
        <v/>
      </c>
      <c r="G6" s="11">
        <f>'Headcount Plan'!G6*Assumptions!F6</f>
        <v/>
      </c>
      <c r="H6" s="11">
        <f>'Headcount Plan'!H6*Assumptions!F6</f>
        <v/>
      </c>
      <c r="I6" s="11">
        <f>'Headcount Plan'!I6*Assumptions!F6</f>
        <v/>
      </c>
      <c r="J6" s="11">
        <f>'Headcount Plan'!J6*Assumptions!F6</f>
        <v/>
      </c>
      <c r="K6" s="11">
        <f>'Headcount Plan'!K6*Assumptions!F6</f>
        <v/>
      </c>
      <c r="L6" s="11">
        <f>'Headcount Plan'!L6*Assumptions!F6</f>
        <v/>
      </c>
      <c r="M6" s="11">
        <f>'Headcount Plan'!M6*Assumptions!F6</f>
        <v/>
      </c>
    </row>
    <row r="7">
      <c r="A7" s="3" t="inlineStr">
        <is>
          <t>Revenue capacity</t>
        </is>
      </c>
      <c r="B7" s="11">
        <f>B6*Assumptions!G6</f>
        <v/>
      </c>
      <c r="C7" s="11">
        <f>C6*Assumptions!G6</f>
        <v/>
      </c>
      <c r="D7" s="11">
        <f>D6*Assumptions!G6</f>
        <v/>
      </c>
      <c r="E7" s="11">
        <f>E6*Assumptions!G6</f>
        <v/>
      </c>
      <c r="F7" s="11">
        <f>F6*Assumptions!G6</f>
        <v/>
      </c>
      <c r="G7" s="11">
        <f>G6*Assumptions!G6</f>
        <v/>
      </c>
      <c r="H7" s="11">
        <f>H6*Assumptions!G6</f>
        <v/>
      </c>
      <c r="I7" s="11">
        <f>I6*Assumptions!G6</f>
        <v/>
      </c>
      <c r="J7" s="11">
        <f>J6*Assumptions!G6</f>
        <v/>
      </c>
      <c r="K7" s="11">
        <f>K6*Assumptions!G6</f>
        <v/>
      </c>
      <c r="L7" s="11">
        <f>L6*Assumptions!G6</f>
        <v/>
      </c>
      <c r="M7" s="11">
        <f>M6*Assumptions!G6</f>
        <v/>
      </c>
    </row>
    <row r="8">
      <c r="A8" s="3" t="inlineStr">
        <is>
          <t>Customer success load</t>
        </is>
      </c>
      <c r="B8" s="11">
        <f>'Headcount Plan'!B7/220</f>
        <v/>
      </c>
      <c r="C8" s="11">
        <f>'Headcount Plan'!C7/220</f>
        <v/>
      </c>
      <c r="D8" s="11">
        <f>'Headcount Plan'!D7/220</f>
        <v/>
      </c>
      <c r="E8" s="11">
        <f>'Headcount Plan'!E7/220</f>
        <v/>
      </c>
      <c r="F8" s="11">
        <f>'Headcount Plan'!F7/220</f>
        <v/>
      </c>
      <c r="G8" s="11">
        <f>'Headcount Plan'!G7/220</f>
        <v/>
      </c>
      <c r="H8" s="11">
        <f>'Headcount Plan'!H7/220</f>
        <v/>
      </c>
      <c r="I8" s="11">
        <f>'Headcount Plan'!I7/220</f>
        <v/>
      </c>
      <c r="J8" s="11">
        <f>'Headcount Plan'!J7/220</f>
        <v/>
      </c>
      <c r="K8" s="11">
        <f>'Headcount Plan'!K7/220</f>
        <v/>
      </c>
      <c r="L8" s="11">
        <f>'Headcount Plan'!L7/220</f>
        <v/>
      </c>
      <c r="M8" s="11">
        <f>'Headcount Plan'!M7/220</f>
        <v/>
      </c>
    </row>
    <row r="9">
      <c r="A9" s="3" t="inlineStr">
        <is>
          <t>Total payroll</t>
        </is>
      </c>
      <c r="B9" s="11">
        <f>('Headcount Plan'!B6*Assumptions!E6)+('Headcount Plan'!B7*Assumptions!E7)+('Headcount Plan'!B8*Assumptions!E8)+('Headcount Plan'!B9*Assumptions!E9)</f>
        <v/>
      </c>
      <c r="C9" s="11">
        <f>('Headcount Plan'!C6*Assumptions!E6)+('Headcount Plan'!C7*Assumptions!E7)+('Headcount Plan'!C8*Assumptions!E8)+('Headcount Plan'!C9*Assumptions!E9)</f>
        <v/>
      </c>
      <c r="D9" s="11">
        <f>('Headcount Plan'!D6*Assumptions!E6)+('Headcount Plan'!D7*Assumptions!E7)+('Headcount Plan'!D8*Assumptions!E8)+('Headcount Plan'!D9*Assumptions!E9)</f>
        <v/>
      </c>
      <c r="E9" s="11">
        <f>('Headcount Plan'!E6*Assumptions!E6)+('Headcount Plan'!E7*Assumptions!E7)+('Headcount Plan'!E8*Assumptions!E8)+('Headcount Plan'!E9*Assumptions!E9)</f>
        <v/>
      </c>
      <c r="F9" s="11">
        <f>('Headcount Plan'!F6*Assumptions!E6)+('Headcount Plan'!F7*Assumptions!E7)+('Headcount Plan'!F8*Assumptions!E8)+('Headcount Plan'!F9*Assumptions!E9)</f>
        <v/>
      </c>
      <c r="G9" s="11">
        <f>('Headcount Plan'!G6*Assumptions!E6)+('Headcount Plan'!G7*Assumptions!E7)+('Headcount Plan'!G8*Assumptions!E8)+('Headcount Plan'!G9*Assumptions!E9)</f>
        <v/>
      </c>
      <c r="H9" s="11">
        <f>('Headcount Plan'!H6*Assumptions!E6)+('Headcount Plan'!H7*Assumptions!E7)+('Headcount Plan'!H8*Assumptions!E8)+('Headcount Plan'!H9*Assumptions!E9)</f>
        <v/>
      </c>
      <c r="I9" s="11">
        <f>('Headcount Plan'!I6*Assumptions!E6)+('Headcount Plan'!I7*Assumptions!E7)+('Headcount Plan'!I8*Assumptions!E8)+('Headcount Plan'!I9*Assumptions!E9)</f>
        <v/>
      </c>
      <c r="J9" s="11">
        <f>('Headcount Plan'!J6*Assumptions!E6)+('Headcount Plan'!J7*Assumptions!E7)+('Headcount Plan'!J8*Assumptions!E8)+('Headcount Plan'!J9*Assumptions!E9)</f>
        <v/>
      </c>
      <c r="K9" s="11">
        <f>('Headcount Plan'!K6*Assumptions!E6)+('Headcount Plan'!K7*Assumptions!E7)+('Headcount Plan'!K8*Assumptions!E8)+('Headcount Plan'!K9*Assumptions!E9)</f>
        <v/>
      </c>
      <c r="L9" s="11">
        <f>('Headcount Plan'!L6*Assumptions!E6)+('Headcount Plan'!L7*Assumptions!E7)+('Headcount Plan'!L8*Assumptions!E8)+('Headcount Plan'!L9*Assumptions!E9)</f>
        <v/>
      </c>
      <c r="M9" s="11">
        <f>('Headcount Plan'!M6*Assumptions!E6)+('Headcount Plan'!M7*Assumptions!E7)+('Headcount Plan'!M8*Assumptions!E8)+('Headcount Plan'!M9*Assumptions!E9)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44" customWidth="1" min="4" max="4"/>
  </cols>
  <sheetData>
    <row r="1" ht="24" customHeight="1">
      <c r="A1" s="1" t="inlineStr">
        <is>
          <t>Dashboard</t>
        </is>
      </c>
    </row>
    <row r="2">
      <c r="A2" s="2" t="inlineStr">
        <is>
          <t>Decision view</t>
        </is>
      </c>
    </row>
    <row r="3" ht="32" customHeight="1">
      <c r="A3" s="3" t="inlineStr">
        <is>
          <t>Use the dashboard to judge whether the hiring plan creates capacity faster than it consumes cash.</t>
        </is>
      </c>
    </row>
    <row r="5">
      <c r="A5" s="6" t="inlineStr">
        <is>
          <t>Metric</t>
        </is>
      </c>
      <c r="B5" s="6" t="inlineStr">
        <is>
          <t>Opening</t>
        </is>
      </c>
      <c r="C5" s="6" t="inlineStr">
        <is>
          <t>Year-end</t>
        </is>
      </c>
      <c r="D5" s="6" t="inlineStr">
        <is>
          <t>Comment</t>
        </is>
      </c>
    </row>
    <row r="6">
      <c r="A6" s="7" t="inlineStr">
        <is>
          <t>Total headcount</t>
        </is>
      </c>
      <c r="B6" s="11">
        <f>SUM(Assumptions!B6:B9)</f>
        <v/>
      </c>
      <c r="C6" s="11">
        <f>SUM('Headcount Plan'!M6:M9)</f>
        <v/>
      </c>
      <c r="D6" s="12" t="inlineStr">
        <is>
          <t>Shows whether the organization is becoming heavier than the operating model can support</t>
        </is>
      </c>
    </row>
    <row r="7">
      <c r="A7" s="7" t="inlineStr">
        <is>
          <t>Revenue capacity</t>
        </is>
      </c>
      <c r="B7" s="11">
        <f>'Capacity View'!B7</f>
        <v/>
      </c>
      <c r="C7" s="11">
        <f>'Capacity View'!M7</f>
        <v/>
      </c>
      <c r="D7" s="12" t="inlineStr">
        <is>
          <t>Commercial capacity should be visible before quota plans are approved</t>
        </is>
      </c>
    </row>
    <row r="8">
      <c r="A8" s="7" t="inlineStr">
        <is>
          <t>Monthly payroll</t>
        </is>
      </c>
      <c r="B8" s="11">
        <f>'Capacity View'!B9</f>
        <v/>
      </c>
      <c r="C8" s="11">
        <f>'Capacity View'!M9</f>
        <v/>
      </c>
      <c r="D8" s="12" t="inlineStr">
        <is>
          <t>Tracks the cash impact of the hiring path</t>
        </is>
      </c>
    </row>
    <row r="9">
      <c r="A9" s="7" t="inlineStr">
        <is>
          <t>CS load</t>
        </is>
      </c>
      <c r="B9" s="11">
        <f>'Capacity View'!B8</f>
        <v/>
      </c>
      <c r="C9" s="11">
        <f>'Capacity View'!M8</f>
        <v/>
      </c>
      <c r="D9" s="12" t="inlineStr">
        <is>
          <t>Use to avoid solving growth by creating churn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